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6880" tabRatio="500" activeTab="0"/>
  </bookViews>
  <sheets>
    <sheet name="Profitability" sheetId="1" r:id="rId1"/>
  </sheets>
  <externalReferences>
    <externalReference r:id="rId4"/>
  </externalReferences>
  <definedNames>
    <definedName name="_xlnm.Print_Area" localSheetId="0">'Profitability'!$A$1:$V$57</definedName>
  </definedNames>
  <calcPr fullCalcOnLoad="1"/>
</workbook>
</file>

<file path=xl/sharedStrings.xml><?xml version="1.0" encoding="utf-8"?>
<sst xmlns="http://schemas.openxmlformats.org/spreadsheetml/2006/main" count="77" uniqueCount="41">
  <si>
    <t>Content</t>
  </si>
  <si>
    <t>Profitability ratios</t>
  </si>
  <si>
    <t>Income margin</t>
  </si>
  <si>
    <t>Sales</t>
  </si>
  <si>
    <t>PLN m</t>
  </si>
  <si>
    <t>Operating profit</t>
  </si>
  <si>
    <t>Net income</t>
  </si>
  <si>
    <t>Pre-tax profit</t>
  </si>
  <si>
    <t>EBIT</t>
  </si>
  <si>
    <t>EBITDA</t>
  </si>
  <si>
    <t>Pretax margin</t>
  </si>
  <si>
    <t>%</t>
  </si>
  <si>
    <t>Net margin</t>
  </si>
  <si>
    <t>EBIT and EBITDA</t>
  </si>
  <si>
    <t>Income tax expense</t>
  </si>
  <si>
    <t>Financial income</t>
  </si>
  <si>
    <t>Financial costs</t>
  </si>
  <si>
    <t>EBIT margin</t>
  </si>
  <si>
    <t>Interest in investments in associated undertakings</t>
  </si>
  <si>
    <t>EBITDA margin</t>
  </si>
  <si>
    <t>Depreciation and amortization</t>
  </si>
  <si>
    <t>EBIT margin, %</t>
  </si>
  <si>
    <t>EBITDA margin, %</t>
  </si>
  <si>
    <t>Return on equity</t>
  </si>
  <si>
    <t>Stockholders’ equity</t>
  </si>
  <si>
    <t>Return on assets</t>
  </si>
  <si>
    <t>Assets</t>
  </si>
  <si>
    <t>Stopa zwrotu z kapitału zaangażowanego (ROACE)</t>
  </si>
  <si>
    <t>mln zł</t>
  </si>
  <si>
    <t>Effective income tax rate</t>
  </si>
  <si>
    <t>ROE</t>
  </si>
  <si>
    <t>ROA</t>
  </si>
  <si>
    <t>Net debt</t>
  </si>
  <si>
    <t>ROACE</t>
  </si>
  <si>
    <r>
      <rPr>
        <b/>
        <i/>
        <sz val="8"/>
        <color indexed="8"/>
        <rFont val="Arial"/>
        <family val="2"/>
      </rPr>
      <t>EBIT margin</t>
    </r>
    <r>
      <rPr>
        <i/>
        <sz val="8"/>
        <color indexed="8"/>
        <rFont val="Arial"/>
        <family val="2"/>
      </rPr>
      <t xml:space="preserve"> - operating profit/(loss) to net sales</t>
    </r>
  </si>
  <si>
    <r>
      <rPr>
        <b/>
        <i/>
        <sz val="8"/>
        <color indexed="8"/>
        <rFont val="Arial"/>
        <family val="2"/>
      </rPr>
      <t>EBITDA margin</t>
    </r>
    <r>
      <rPr>
        <i/>
        <sz val="8"/>
        <color indexed="8"/>
        <rFont val="Arial"/>
        <family val="2"/>
      </rPr>
      <t xml:space="preserve"> - EBITDA to net sales</t>
    </r>
  </si>
  <si>
    <r>
      <rPr>
        <b/>
        <i/>
        <sz val="8"/>
        <color indexed="8"/>
        <rFont val="Arial"/>
        <family val="2"/>
      </rPr>
      <t>Pretax margin</t>
    </r>
    <r>
      <rPr>
        <i/>
        <sz val="8"/>
        <color indexed="8"/>
        <rFont val="Arial"/>
        <family val="2"/>
      </rPr>
      <t xml:space="preserve"> - pretax margin to net sales</t>
    </r>
  </si>
  <si>
    <r>
      <rPr>
        <b/>
        <i/>
        <sz val="8"/>
        <color indexed="8"/>
        <rFont val="Arial"/>
        <family val="2"/>
      </rPr>
      <t xml:space="preserve">Net margin - </t>
    </r>
    <r>
      <rPr>
        <i/>
        <sz val="8"/>
        <color indexed="8"/>
        <rFont val="Arial"/>
        <family val="2"/>
      </rPr>
      <t>net profit/(loss) to net sales</t>
    </r>
  </si>
  <si>
    <r>
      <rPr>
        <b/>
        <i/>
        <sz val="8"/>
        <color indexed="8"/>
        <rFont val="Arial"/>
        <family val="2"/>
      </rPr>
      <t>Return on equity (ROE)</t>
    </r>
    <r>
      <rPr>
        <i/>
        <sz val="8"/>
        <color indexed="8"/>
        <rFont val="Arial"/>
        <family val="2"/>
      </rPr>
      <t xml:space="preserve">  - net profit/(loss) to equity at the end of period</t>
    </r>
  </si>
  <si>
    <r>
      <rPr>
        <b/>
        <i/>
        <sz val="8"/>
        <color indexed="8"/>
        <rFont val="Arial"/>
        <family val="2"/>
      </rPr>
      <t>Return on assets (ROA)</t>
    </r>
    <r>
      <rPr>
        <i/>
        <sz val="8"/>
        <color indexed="8"/>
        <rFont val="Arial"/>
        <family val="2"/>
      </rPr>
      <t xml:space="preserve">  - net profit/(loss) to assets at the end of period</t>
    </r>
  </si>
  <si>
    <r>
      <rPr>
        <b/>
        <i/>
        <sz val="8"/>
        <rFont val="Arial"/>
        <family val="2"/>
      </rPr>
      <t>Return on average capital employed (ROACE)</t>
    </r>
    <r>
      <rPr>
        <i/>
        <sz val="8"/>
        <rFont val="Arial"/>
        <family val="2"/>
      </rPr>
      <t xml:space="preserve"> - operating profit/(loss) after tax to equity plus net debt (as at the end of the period)</t>
    </r>
  </si>
</sst>
</file>

<file path=xl/styles.xml><?xml version="1.0" encoding="utf-8"?>
<styleSheet xmlns="http://schemas.openxmlformats.org/spreadsheetml/2006/main">
  <numFmts count="11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\ _P_L_N_ ;_ * \(#,##0\)\ _P_L_N_ ;_ * &quot;-&quot;_)\ _P_L_N_ ;_ @_ "/>
    <numFmt numFmtId="44" formatCode="_ * #,##0.00_)\ &quot;PLN&quot;_ ;_ * \(#,##0.00\)\ &quot;PLN&quot;_ ;_ * &quot;-&quot;??_)\ &quot;PLN&quot;_ ;_ @_ "/>
    <numFmt numFmtId="43" formatCode="_ * #,##0.00_)\ _P_L_N_ ;_ * \(#,##0.00\)\ _P_L_N_ ;_ * &quot;-&quot;??_)\ _P_L_N_ ;_ @_ "/>
    <numFmt numFmtId="164" formatCode="0.0"/>
    <numFmt numFmtId="165" formatCode="#,##0.0"/>
    <numFmt numFmtId="166" formatCode="#\ ##0.0"/>
  </numFmts>
  <fonts count="8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5"/>
      <name val="Calibri"/>
      <family val="2"/>
    </font>
    <font>
      <u val="single"/>
      <sz val="10"/>
      <color indexed="23"/>
      <name val="ariri"/>
      <family val="0"/>
    </font>
    <font>
      <u val="single"/>
      <sz val="10"/>
      <color indexed="23"/>
      <name val="Arial"/>
      <family val="2"/>
    </font>
    <font>
      <b/>
      <sz val="14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56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9"/>
      <color indexed="56"/>
      <name val="Arial"/>
      <family val="0"/>
    </font>
    <font>
      <b/>
      <sz val="9"/>
      <color indexed="63"/>
      <name val="Arial"/>
      <family val="0"/>
    </font>
    <font>
      <b/>
      <sz val="9"/>
      <color indexed="23"/>
      <name val="Arial"/>
      <family val="0"/>
    </font>
    <font>
      <sz val="9"/>
      <color indexed="8"/>
      <name val="Arial"/>
      <family val="0"/>
    </font>
    <font>
      <b/>
      <sz val="9"/>
      <color indexed="21"/>
      <name val="Arial"/>
      <family val="0"/>
    </font>
    <font>
      <b/>
      <sz val="9"/>
      <color indexed="1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zcionka tekstu podstawowego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theme="0" tint="-0.4999699890613556"/>
      <name val="ariri"/>
      <family val="0"/>
    </font>
    <font>
      <u val="single"/>
      <sz val="10"/>
      <color theme="0" tint="-0.4999699890613556"/>
      <name val="Arial"/>
      <family val="2"/>
    </font>
    <font>
      <b/>
      <sz val="14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1" fillId="0" borderId="0">
      <alignment/>
      <protection/>
    </xf>
    <xf numFmtId="0" fontId="62" fillId="0" borderId="0">
      <alignment/>
      <protection/>
    </xf>
    <xf numFmtId="0" fontId="48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40" fillId="0" borderId="0">
      <alignment/>
      <protection/>
    </xf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7" fillId="33" borderId="0" xfId="52" applyFont="1" applyFill="1" applyAlignment="1">
      <alignment vertical="center"/>
    </xf>
    <xf numFmtId="0" fontId="68" fillId="33" borderId="0" xfId="52" applyFont="1" applyFill="1" applyAlignment="1">
      <alignment vertical="center"/>
    </xf>
    <xf numFmtId="0" fontId="69" fillId="33" borderId="0" xfId="52" applyFont="1" applyFill="1" applyAlignment="1">
      <alignment vertical="center"/>
    </xf>
    <xf numFmtId="0" fontId="70" fillId="33" borderId="0" xfId="0" applyFont="1" applyFill="1" applyAlignment="1">
      <alignment/>
    </xf>
    <xf numFmtId="0" fontId="71" fillId="34" borderId="10" xfId="0" applyFont="1" applyFill="1" applyBorder="1" applyAlignment="1">
      <alignment horizontal="right" vertical="center"/>
    </xf>
    <xf numFmtId="0" fontId="71" fillId="35" borderId="10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right" vertical="center"/>
    </xf>
    <xf numFmtId="0" fontId="72" fillId="33" borderId="0" xfId="0" applyFont="1" applyFill="1" applyAlignment="1">
      <alignment/>
    </xf>
    <xf numFmtId="0" fontId="72" fillId="33" borderId="0" xfId="0" applyFont="1" applyFill="1" applyBorder="1" applyAlignment="1">
      <alignment/>
    </xf>
    <xf numFmtId="0" fontId="73" fillId="33" borderId="0" xfId="0" applyFont="1" applyFill="1" applyAlignment="1">
      <alignment/>
    </xf>
    <xf numFmtId="0" fontId="71" fillId="34" borderId="10" xfId="0" applyFont="1" applyFill="1" applyBorder="1" applyAlignment="1">
      <alignment/>
    </xf>
    <xf numFmtId="0" fontId="74" fillId="34" borderId="1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164" fontId="71" fillId="34" borderId="10" xfId="0" applyNumberFormat="1" applyFont="1" applyFill="1" applyBorder="1" applyAlignment="1">
      <alignment/>
    </xf>
    <xf numFmtId="164" fontId="71" fillId="35" borderId="10" xfId="0" applyNumberFormat="1" applyFont="1" applyFill="1" applyBorder="1" applyAlignment="1">
      <alignment/>
    </xf>
    <xf numFmtId="164" fontId="75" fillId="33" borderId="0" xfId="0" applyNumberFormat="1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2" fillId="34" borderId="0" xfId="0" applyFont="1" applyFill="1" applyAlignment="1">
      <alignment/>
    </xf>
    <xf numFmtId="0" fontId="74" fillId="34" borderId="0" xfId="0" applyFont="1" applyFill="1" applyAlignment="1">
      <alignment/>
    </xf>
    <xf numFmtId="165" fontId="72" fillId="34" borderId="0" xfId="0" applyNumberFormat="1" applyFont="1" applyFill="1" applyAlignment="1">
      <alignment/>
    </xf>
    <xf numFmtId="165" fontId="76" fillId="35" borderId="0" xfId="0" applyNumberFormat="1" applyFont="1" applyFill="1" applyAlignment="1">
      <alignment/>
    </xf>
    <xf numFmtId="165" fontId="77" fillId="33" borderId="0" xfId="0" applyNumberFormat="1" applyFont="1" applyFill="1" applyAlignment="1">
      <alignment/>
    </xf>
    <xf numFmtId="164" fontId="77" fillId="33" borderId="0" xfId="0" applyNumberFormat="1" applyFont="1" applyFill="1" applyBorder="1" applyAlignment="1">
      <alignment/>
    </xf>
    <xf numFmtId="165" fontId="73" fillId="33" borderId="0" xfId="0" applyNumberFormat="1" applyFont="1" applyFill="1" applyAlignment="1">
      <alignment/>
    </xf>
    <xf numFmtId="165" fontId="75" fillId="33" borderId="0" xfId="0" applyNumberFormat="1" applyFont="1" applyFill="1" applyBorder="1" applyAlignment="1">
      <alignment/>
    </xf>
    <xf numFmtId="165" fontId="75" fillId="33" borderId="0" xfId="0" applyNumberFormat="1" applyFont="1" applyFill="1" applyAlignment="1">
      <alignment/>
    </xf>
    <xf numFmtId="0" fontId="74" fillId="34" borderId="0" xfId="0" applyFont="1" applyFill="1" applyBorder="1" applyAlignment="1">
      <alignment/>
    </xf>
    <xf numFmtId="165" fontId="31" fillId="34" borderId="0" xfId="0" applyNumberFormat="1" applyFont="1" applyFill="1" applyBorder="1" applyAlignment="1">
      <alignment/>
    </xf>
    <xf numFmtId="165" fontId="32" fillId="35" borderId="0" xfId="0" applyNumberFormat="1" applyFont="1" applyFill="1" applyBorder="1" applyAlignment="1">
      <alignment/>
    </xf>
    <xf numFmtId="165" fontId="77" fillId="33" borderId="0" xfId="0" applyNumberFormat="1" applyFont="1" applyFill="1" applyBorder="1" applyAlignment="1">
      <alignment/>
    </xf>
    <xf numFmtId="4" fontId="31" fillId="34" borderId="0" xfId="0" applyNumberFormat="1" applyFont="1" applyFill="1" applyBorder="1" applyAlignment="1">
      <alignment/>
    </xf>
    <xf numFmtId="4" fontId="31" fillId="34" borderId="0" xfId="0" applyNumberFormat="1" applyFont="1" applyFill="1" applyBorder="1" applyAlignment="1">
      <alignment horizontal="right"/>
    </xf>
    <xf numFmtId="4" fontId="31" fillId="34" borderId="0" xfId="0" applyNumberFormat="1" applyFont="1" applyFill="1" applyBorder="1" applyAlignment="1">
      <alignment horizontal="right" vertical="center"/>
    </xf>
    <xf numFmtId="4" fontId="32" fillId="35" borderId="0" xfId="0" applyNumberFormat="1" applyFont="1" applyFill="1" applyBorder="1" applyAlignment="1">
      <alignment horizontal="right" vertical="center"/>
    </xf>
    <xf numFmtId="165" fontId="77" fillId="33" borderId="0" xfId="0" applyNumberFormat="1" applyFont="1" applyFill="1" applyAlignment="1">
      <alignment horizontal="right"/>
    </xf>
    <xf numFmtId="164" fontId="77" fillId="33" borderId="0" xfId="0" applyNumberFormat="1" applyFont="1" applyFill="1" applyBorder="1" applyAlignment="1">
      <alignment horizontal="right"/>
    </xf>
    <xf numFmtId="0" fontId="72" fillId="34" borderId="11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4" fontId="31" fillId="34" borderId="11" xfId="0" applyNumberFormat="1" applyFont="1" applyFill="1" applyBorder="1" applyAlignment="1">
      <alignment/>
    </xf>
    <xf numFmtId="4" fontId="32" fillId="35" borderId="11" xfId="0" applyNumberFormat="1" applyFont="1" applyFill="1" applyBorder="1" applyAlignment="1">
      <alignment/>
    </xf>
    <xf numFmtId="165" fontId="72" fillId="33" borderId="0" xfId="0" applyNumberFormat="1" applyFont="1" applyFill="1" applyAlignment="1">
      <alignment horizontal="right"/>
    </xf>
    <xf numFmtId="164" fontId="72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165" fontId="72" fillId="33" borderId="0" xfId="0" applyNumberFormat="1" applyFont="1" applyFill="1" applyBorder="1" applyAlignment="1">
      <alignment/>
    </xf>
    <xf numFmtId="10" fontId="72" fillId="33" borderId="0" xfId="60" applyNumberFormat="1" applyFont="1" applyFill="1" applyBorder="1" applyAlignment="1">
      <alignment/>
    </xf>
    <xf numFmtId="164" fontId="71" fillId="33" borderId="0" xfId="0" applyNumberFormat="1" applyFont="1" applyFill="1" applyBorder="1" applyAlignment="1">
      <alignment/>
    </xf>
    <xf numFmtId="165" fontId="71" fillId="34" borderId="10" xfId="0" applyNumberFormat="1" applyFont="1" applyFill="1" applyBorder="1" applyAlignment="1">
      <alignment/>
    </xf>
    <xf numFmtId="165" fontId="71" fillId="35" borderId="10" xfId="0" applyNumberFormat="1" applyFont="1" applyFill="1" applyBorder="1" applyAlignment="1">
      <alignment/>
    </xf>
    <xf numFmtId="0" fontId="31" fillId="34" borderId="0" xfId="0" applyFont="1" applyFill="1" applyBorder="1" applyAlignment="1">
      <alignment/>
    </xf>
    <xf numFmtId="165" fontId="71" fillId="33" borderId="0" xfId="0" applyNumberFormat="1" applyFont="1" applyFill="1" applyBorder="1" applyAlignment="1">
      <alignment/>
    </xf>
    <xf numFmtId="165" fontId="72" fillId="34" borderId="0" xfId="0" applyNumberFormat="1" applyFont="1" applyFill="1" applyBorder="1" applyAlignment="1">
      <alignment/>
    </xf>
    <xf numFmtId="165" fontId="76" fillId="35" borderId="0" xfId="0" applyNumberFormat="1" applyFont="1" applyFill="1" applyBorder="1" applyAlignment="1">
      <alignment/>
    </xf>
    <xf numFmtId="165" fontId="31" fillId="33" borderId="0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4" fontId="73" fillId="33" borderId="0" xfId="0" applyNumberFormat="1" applyFont="1" applyFill="1" applyBorder="1" applyAlignment="1">
      <alignment/>
    </xf>
    <xf numFmtId="2" fontId="73" fillId="33" borderId="0" xfId="0" applyNumberFormat="1" applyFont="1" applyFill="1" applyBorder="1" applyAlignment="1">
      <alignment/>
    </xf>
    <xf numFmtId="4" fontId="75" fillId="33" borderId="0" xfId="0" applyNumberFormat="1" applyFont="1" applyFill="1" applyBorder="1" applyAlignment="1">
      <alignment/>
    </xf>
    <xf numFmtId="4" fontId="33" fillId="33" borderId="0" xfId="0" applyNumberFormat="1" applyFont="1" applyFill="1" applyAlignment="1">
      <alignment/>
    </xf>
    <xf numFmtId="165" fontId="72" fillId="33" borderId="0" xfId="0" applyNumberFormat="1" applyFont="1" applyFill="1" applyAlignment="1">
      <alignment/>
    </xf>
    <xf numFmtId="164" fontId="31" fillId="33" borderId="0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4" fontId="72" fillId="34" borderId="0" xfId="0" applyNumberFormat="1" applyFont="1" applyFill="1" applyBorder="1" applyAlignment="1">
      <alignment/>
    </xf>
    <xf numFmtId="4" fontId="76" fillId="35" borderId="0" xfId="0" applyNumberFormat="1" applyFont="1" applyFill="1" applyBorder="1" applyAlignment="1">
      <alignment/>
    </xf>
    <xf numFmtId="10" fontId="0" fillId="33" borderId="0" xfId="60" applyNumberFormat="1" applyFont="1" applyFill="1" applyAlignment="1">
      <alignment/>
    </xf>
    <xf numFmtId="0" fontId="33" fillId="33" borderId="0" xfId="0" applyFont="1" applyFill="1" applyBorder="1" applyAlignment="1">
      <alignment/>
    </xf>
    <xf numFmtId="164" fontId="78" fillId="34" borderId="10" xfId="0" applyNumberFormat="1" applyFont="1" applyFill="1" applyBorder="1" applyAlignment="1">
      <alignment/>
    </xf>
    <xf numFmtId="4" fontId="32" fillId="35" borderId="0" xfId="0" applyNumberFormat="1" applyFont="1" applyFill="1" applyBorder="1" applyAlignment="1">
      <alignment/>
    </xf>
    <xf numFmtId="0" fontId="74" fillId="33" borderId="0" xfId="0" applyFont="1" applyFill="1" applyAlignment="1">
      <alignment/>
    </xf>
    <xf numFmtId="10" fontId="72" fillId="33" borderId="0" xfId="60" applyNumberFormat="1" applyFont="1" applyFill="1" applyAlignment="1">
      <alignment/>
    </xf>
    <xf numFmtId="10" fontId="76" fillId="33" borderId="0" xfId="60" applyNumberFormat="1" applyFont="1" applyFill="1" applyAlignment="1">
      <alignment/>
    </xf>
    <xf numFmtId="165" fontId="78" fillId="34" borderId="10" xfId="0" applyNumberFormat="1" applyFont="1" applyFill="1" applyBorder="1" applyAlignment="1">
      <alignment/>
    </xf>
    <xf numFmtId="4" fontId="73" fillId="33" borderId="0" xfId="0" applyNumberFormat="1" applyFont="1" applyFill="1" applyAlignment="1">
      <alignment/>
    </xf>
    <xf numFmtId="2" fontId="73" fillId="33" borderId="0" xfId="0" applyNumberFormat="1" applyFont="1" applyFill="1" applyAlignment="1">
      <alignment/>
    </xf>
    <xf numFmtId="0" fontId="79" fillId="33" borderId="0" xfId="0" applyFont="1" applyFill="1" applyAlignment="1">
      <alignment/>
    </xf>
    <xf numFmtId="0" fontId="37" fillId="33" borderId="0" xfId="0" applyFont="1" applyFill="1" applyAlignment="1">
      <alignment horizontal="left" vertical="top" wrapText="1"/>
    </xf>
    <xf numFmtId="0" fontId="37" fillId="33" borderId="0" xfId="0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ny 2" xfId="56"/>
    <cellStyle name="Normalny 84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LUK_DataBook 2005_R_ConsolAccounts&amp;FinRatios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3125"/>
          <c:w val="0.946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Profitability!$M$13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Profitability!$N$11:$Q$12</c:f>
              <c:multiLvlStrCache/>
            </c:multiLvlStrRef>
          </c:cat>
          <c:val>
            <c:numRef>
              <c:f>Profitability!$N$13:$Q$13</c:f>
              <c:numCache/>
            </c:numRef>
          </c:val>
        </c:ser>
        <c:ser>
          <c:idx val="1"/>
          <c:order val="1"/>
          <c:tx>
            <c:strRef>
              <c:f>Profitability!$M$14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Profitability!$N$11:$Q$12</c:f>
              <c:multiLvlStrCache/>
            </c:multiLvlStrRef>
          </c:cat>
          <c:val>
            <c:numRef>
              <c:f>Profitability!$N$14:$Q$14</c:f>
              <c:numCache/>
            </c:numRef>
          </c:val>
        </c:ser>
        <c:ser>
          <c:idx val="2"/>
          <c:order val="2"/>
          <c:tx>
            <c:strRef>
              <c:f>Profitability!$M$15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Profitability!$N$11:$Q$12</c:f>
              <c:multiLvlStrCache/>
            </c:multiLvlStrRef>
          </c:cat>
          <c:val>
            <c:numRef>
              <c:f>Profitability!$N$15:$Q$15</c:f>
              <c:numCache/>
            </c:numRef>
          </c:val>
        </c:ser>
        <c:axId val="55878834"/>
        <c:axId val="9873451"/>
      </c:barChart>
      <c:catAx>
        <c:axId val="558788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73451"/>
        <c:crosses val="autoZero"/>
        <c:auto val="1"/>
        <c:lblOffset val="100"/>
        <c:tickLblSkip val="1"/>
        <c:noMultiLvlLbl val="0"/>
      </c:catAx>
      <c:valAx>
        <c:axId val="9873451"/>
        <c:scaling>
          <c:orientation val="minMax"/>
        </c:scaling>
        <c:axPos val="l"/>
        <c:delete val="1"/>
        <c:majorTickMark val="out"/>
        <c:minorTickMark val="none"/>
        <c:tickLblPos val="nextTo"/>
        <c:crossAx val="55878834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625"/>
          <c:y val="0.03425"/>
          <c:w val="0.4737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695"/>
          <c:w val="0.939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Profitability!$M$22</c:f>
              <c:strCache>
                <c:ptCount val="1"/>
                <c:pt idx="0">
                  <c:v>Net margin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Profitability!$N$21:$Q$21</c:f>
              <c:numCache/>
            </c:numRef>
          </c:cat>
          <c:val>
            <c:numRef>
              <c:f>Profitability!$N$22:$Q$22</c:f>
              <c:numCache/>
            </c:numRef>
          </c:val>
        </c:ser>
        <c:ser>
          <c:idx val="1"/>
          <c:order val="1"/>
          <c:tx>
            <c:strRef>
              <c:f>Profitability!$M$23</c:f>
              <c:strCache>
                <c:ptCount val="1"/>
                <c:pt idx="0">
                  <c:v>EBIT margin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Profitability!$N$21:$Q$21</c:f>
              <c:numCache/>
            </c:numRef>
          </c:cat>
          <c:val>
            <c:numRef>
              <c:f>Profitability!$N$23:$Q$23</c:f>
              <c:numCache/>
            </c:numRef>
          </c:val>
        </c:ser>
        <c:ser>
          <c:idx val="2"/>
          <c:order val="2"/>
          <c:tx>
            <c:strRef>
              <c:f>Profitability!$M$24</c:f>
              <c:strCache>
                <c:ptCount val="1"/>
                <c:pt idx="0">
                  <c:v>EBITDA margin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Profitability!$N$21:$Q$21</c:f>
              <c:numCache/>
            </c:numRef>
          </c:cat>
          <c:val>
            <c:numRef>
              <c:f>Profitability!$N$24:$Q$24</c:f>
              <c:numCache/>
            </c:numRef>
          </c:val>
        </c:ser>
        <c:axId val="17894624"/>
        <c:axId val="49182049"/>
      </c:barChart>
      <c:catAx>
        <c:axId val="178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82049"/>
        <c:crosses val="autoZero"/>
        <c:auto val="1"/>
        <c:lblOffset val="100"/>
        <c:tickLblSkip val="1"/>
        <c:noMultiLvlLbl val="0"/>
      </c:catAx>
      <c:valAx>
        <c:axId val="49182049"/>
        <c:scaling>
          <c:orientation val="minMax"/>
        </c:scaling>
        <c:axPos val="l"/>
        <c:delete val="1"/>
        <c:majorTickMark val="out"/>
        <c:minorTickMark val="none"/>
        <c:tickLblPos val="nextTo"/>
        <c:crossAx val="1789462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"/>
          <c:w val="0.802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42"/>
          <c:w val="0.90375"/>
          <c:h val="0.8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Profitability!$M$43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Profitability!$N$42:$Q$42</c:f>
              <c:numCache/>
            </c:numRef>
          </c:cat>
          <c:val>
            <c:numRef>
              <c:f>Profitability!$N$43:$Q$43</c:f>
              <c:numCache/>
            </c:numRef>
          </c:val>
        </c:ser>
        <c:ser>
          <c:idx val="1"/>
          <c:order val="1"/>
          <c:tx>
            <c:strRef>
              <c:f>Profitability!$M$44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Profitability!$N$42:$Q$42</c:f>
              <c:numCache/>
            </c:numRef>
          </c:cat>
          <c:val>
            <c:numRef>
              <c:f>Profitability!$N$44:$Q$44</c:f>
              <c:numCache/>
            </c:numRef>
          </c:val>
        </c:ser>
        <c:ser>
          <c:idx val="2"/>
          <c:order val="2"/>
          <c:tx>
            <c:strRef>
              <c:f>Profitability!$M$45</c:f>
              <c:strCache>
                <c:ptCount val="1"/>
                <c:pt idx="0">
                  <c:v>ROACE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Profitability!$N$42:$Q$42</c:f>
              <c:numCache/>
            </c:numRef>
          </c:cat>
          <c:val>
            <c:numRef>
              <c:f>Profitability!$N$45:$Q$45</c:f>
              <c:numCache/>
            </c:numRef>
          </c:val>
        </c:ser>
        <c:axId val="16993278"/>
        <c:axId val="23043015"/>
      </c:barChart>
      <c:catAx>
        <c:axId val="16993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43015"/>
        <c:crosses val="autoZero"/>
        <c:auto val="1"/>
        <c:lblOffset val="100"/>
        <c:tickLblSkip val="1"/>
        <c:noMultiLvlLbl val="0"/>
      </c:catAx>
      <c:valAx>
        <c:axId val="23043015"/>
        <c:scaling>
          <c:orientation val="minMax"/>
        </c:scaling>
        <c:axPos val="b"/>
        <c:delete val="1"/>
        <c:majorTickMark val="out"/>
        <c:minorTickMark val="none"/>
        <c:tickLblPos val="nextTo"/>
        <c:crossAx val="16993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325"/>
          <c:y val="0.0215"/>
          <c:w val="0.3332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4</xdr:row>
      <xdr:rowOff>152400</xdr:rowOff>
    </xdr:from>
    <xdr:to>
      <xdr:col>17</xdr:col>
      <xdr:colOff>447675</xdr:colOff>
      <xdr:row>18</xdr:row>
      <xdr:rowOff>123825</xdr:rowOff>
    </xdr:to>
    <xdr:graphicFrame>
      <xdr:nvGraphicFramePr>
        <xdr:cNvPr id="1" name="Wykres 1"/>
        <xdr:cNvGraphicFramePr/>
      </xdr:nvGraphicFramePr>
      <xdr:xfrm>
        <a:off x="9096375" y="914400"/>
        <a:ext cx="34575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17</xdr:row>
      <xdr:rowOff>161925</xdr:rowOff>
    </xdr:from>
    <xdr:to>
      <xdr:col>17</xdr:col>
      <xdr:colOff>333375</xdr:colOff>
      <xdr:row>31</xdr:row>
      <xdr:rowOff>152400</xdr:rowOff>
    </xdr:to>
    <xdr:graphicFrame>
      <xdr:nvGraphicFramePr>
        <xdr:cNvPr id="2" name="Wykres 2"/>
        <xdr:cNvGraphicFramePr/>
      </xdr:nvGraphicFramePr>
      <xdr:xfrm>
        <a:off x="8877300" y="3438525"/>
        <a:ext cx="35623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333375</xdr:colOff>
      <xdr:row>34</xdr:row>
      <xdr:rowOff>123825</xdr:rowOff>
    </xdr:from>
    <xdr:to>
      <xdr:col>18</xdr:col>
      <xdr:colOff>190500</xdr:colOff>
      <xdr:row>47</xdr:row>
      <xdr:rowOff>85725</xdr:rowOff>
    </xdr:to>
    <xdr:graphicFrame>
      <xdr:nvGraphicFramePr>
        <xdr:cNvPr id="3" name="Wykres 3"/>
        <xdr:cNvGraphicFramePr/>
      </xdr:nvGraphicFramePr>
      <xdr:xfrm>
        <a:off x="8896350" y="6638925"/>
        <a:ext cx="39909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OS%20Databook%202015%20XLS\LOTOS%20Databook%2031032016-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Legal Disclaimer"/>
      <sheetName val="Content"/>
      <sheetName val="Capital Market"/>
      <sheetName val="CM_Chart"/>
      <sheetName val="Shareholders"/>
      <sheetName val="Mac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Profitability"/>
      <sheetName val="Liquidity"/>
      <sheetName val="Debt"/>
      <sheetName val="Valuation"/>
    </sheetNames>
    <sheetDataSet>
      <sheetData sheetId="23">
        <row r="11">
          <cell r="N11">
            <v>2012</v>
          </cell>
          <cell r="O11">
            <v>2013</v>
          </cell>
          <cell r="P11">
            <v>2014</v>
          </cell>
          <cell r="Q11">
            <v>2015</v>
          </cell>
        </row>
        <row r="13">
          <cell r="M13" t="str">
            <v>Net income</v>
          </cell>
          <cell r="N13">
            <v>927.8999999999971</v>
          </cell>
          <cell r="O13">
            <v>39.39999999999925</v>
          </cell>
          <cell r="P13">
            <v>-1466.3999999999967</v>
          </cell>
          <cell r="Q13">
            <v>-263.2999999999985</v>
          </cell>
        </row>
        <row r="14">
          <cell r="M14" t="str">
            <v>EBIT</v>
          </cell>
          <cell r="N14">
            <v>308.2999999999971</v>
          </cell>
          <cell r="O14">
            <v>166.59999999999926</v>
          </cell>
          <cell r="P14">
            <v>-1392.9999999999968</v>
          </cell>
          <cell r="Q14">
            <v>423.40000000000157</v>
          </cell>
        </row>
        <row r="15">
          <cell r="M15" t="str">
            <v>EBITDA</v>
          </cell>
          <cell r="N15">
            <v>965.7999999999971</v>
          </cell>
          <cell r="O15">
            <v>809.0999999999992</v>
          </cell>
          <cell r="P15">
            <v>-584.0999999999967</v>
          </cell>
          <cell r="Q15">
            <v>1137.9000000000015</v>
          </cell>
        </row>
        <row r="21">
          <cell r="N21">
            <v>2012</v>
          </cell>
          <cell r="O21">
            <v>2013</v>
          </cell>
          <cell r="P21">
            <v>2014</v>
          </cell>
          <cell r="Q21">
            <v>2015</v>
          </cell>
        </row>
        <row r="22">
          <cell r="M22" t="str">
            <v>Net margin</v>
          </cell>
          <cell r="N22">
            <v>2.81</v>
          </cell>
          <cell r="O22">
            <v>0.14</v>
          </cell>
          <cell r="P22">
            <v>-5.14</v>
          </cell>
          <cell r="Q22">
            <v>-1.1594317771495437</v>
          </cell>
        </row>
        <row r="23">
          <cell r="M23" t="str">
            <v>EBIT margin</v>
          </cell>
          <cell r="N23">
            <v>0.93</v>
          </cell>
          <cell r="O23">
            <v>0.58</v>
          </cell>
          <cell r="P23">
            <v>-4.89</v>
          </cell>
          <cell r="Q23">
            <v>1.8644261847516954</v>
          </cell>
        </row>
        <row r="24">
          <cell r="M24" t="str">
            <v>EBITDA margin</v>
          </cell>
          <cell r="N24">
            <v>2.92</v>
          </cell>
          <cell r="O24">
            <v>2.83</v>
          </cell>
          <cell r="P24">
            <v>-2.05</v>
          </cell>
          <cell r="Q24">
            <v>5.01070041480621</v>
          </cell>
        </row>
        <row r="42">
          <cell r="N42">
            <v>2012</v>
          </cell>
          <cell r="O42">
            <v>2013</v>
          </cell>
          <cell r="P42">
            <v>2014</v>
          </cell>
          <cell r="Q42">
            <v>2015</v>
          </cell>
        </row>
        <row r="43">
          <cell r="M43" t="str">
            <v>ROE</v>
          </cell>
          <cell r="N43">
            <v>10.23</v>
          </cell>
          <cell r="O43">
            <v>0.43</v>
          </cell>
          <cell r="P43">
            <v>-17.76</v>
          </cell>
          <cell r="Q43">
            <v>-3.414071211846146</v>
          </cell>
        </row>
        <row r="44">
          <cell r="M44" t="str">
            <v>ROA</v>
          </cell>
          <cell r="N44">
            <v>4.64</v>
          </cell>
          <cell r="O44">
            <v>0.19</v>
          </cell>
          <cell r="P44">
            <v>-7.74</v>
          </cell>
          <cell r="Q44">
            <v>-1.373550416551457</v>
          </cell>
        </row>
        <row r="45">
          <cell r="M45" t="str">
            <v>ROACE</v>
          </cell>
          <cell r="N45">
            <v>1.63</v>
          </cell>
          <cell r="O45">
            <v>0.91</v>
          </cell>
          <cell r="P45">
            <v>-7.74</v>
          </cell>
          <cell r="Q45">
            <v>2.4758803909961253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rgb="FF002060"/>
  </sheetPr>
  <dimension ref="A1:S59"/>
  <sheetViews>
    <sheetView showGridLines="0" tabSelected="1" zoomScale="80" zoomScaleNormal="80" zoomScaleSheetLayoutView="80" zoomScalePageLayoutView="0" workbookViewId="0" topLeftCell="A13">
      <selection activeCell="S33" sqref="S33"/>
    </sheetView>
  </sheetViews>
  <sheetFormatPr defaultColWidth="8.8515625" defaultRowHeight="15"/>
  <cols>
    <col min="1" max="1" width="8.8515625" style="0" customWidth="1"/>
    <col min="2" max="2" width="46.00390625" style="0" customWidth="1"/>
    <col min="3" max="3" width="8.8515625" style="0" customWidth="1"/>
    <col min="4" max="4" width="2.7109375" style="2" customWidth="1"/>
    <col min="5" max="8" width="8.8515625" style="2" customWidth="1"/>
  </cols>
  <sheetData>
    <row r="1" spans="1:19" ht="15">
      <c r="A1" s="1"/>
      <c r="B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/>
      <c r="B3" s="1"/>
      <c r="C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/>
      <c r="B4" s="3" t="s">
        <v>0</v>
      </c>
      <c r="C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/>
      <c r="B5" s="4"/>
      <c r="C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>
      <c r="A6" s="1"/>
      <c r="B6" s="5" t="s">
        <v>1</v>
      </c>
      <c r="C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"/>
      <c r="B7" s="6"/>
      <c r="C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I8" s="1"/>
      <c r="J8" s="1"/>
      <c r="K8" s="1"/>
      <c r="L8" s="2"/>
      <c r="M8" s="2"/>
      <c r="N8" s="1"/>
      <c r="O8" s="1"/>
      <c r="P8" s="1"/>
      <c r="Q8" s="1"/>
      <c r="R8" s="1"/>
      <c r="S8" s="1"/>
    </row>
    <row r="9" spans="1:19" ht="15">
      <c r="A9" s="1"/>
      <c r="B9" s="1"/>
      <c r="C9" s="1"/>
      <c r="E9" s="7">
        <v>2009</v>
      </c>
      <c r="F9" s="7">
        <v>2010</v>
      </c>
      <c r="G9" s="7">
        <v>2011</v>
      </c>
      <c r="H9" s="7">
        <v>2012</v>
      </c>
      <c r="I9" s="7">
        <v>2013</v>
      </c>
      <c r="J9" s="7">
        <v>2014</v>
      </c>
      <c r="K9" s="8">
        <v>2015</v>
      </c>
      <c r="L9" s="9"/>
      <c r="M9" s="1"/>
      <c r="N9" s="1"/>
      <c r="O9" s="1"/>
      <c r="P9" s="1"/>
      <c r="Q9" s="1"/>
      <c r="R9" s="1"/>
      <c r="S9" s="1"/>
    </row>
    <row r="10" spans="1:19" ht="15">
      <c r="A10" s="1"/>
      <c r="B10" s="10"/>
      <c r="C10" s="10"/>
      <c r="D10" s="11"/>
      <c r="E10" s="1"/>
      <c r="F10" s="1"/>
      <c r="G10" s="1"/>
      <c r="H10" s="1"/>
      <c r="I10" s="1"/>
      <c r="J10" s="1"/>
      <c r="K10" s="1"/>
      <c r="L10" s="12"/>
      <c r="M10" s="12"/>
      <c r="N10" s="12"/>
      <c r="O10" s="12"/>
      <c r="P10" s="12"/>
      <c r="Q10" s="12"/>
      <c r="R10" s="12"/>
      <c r="S10" s="1"/>
    </row>
    <row r="11" spans="1:19" ht="15">
      <c r="A11" s="1"/>
      <c r="B11" s="13" t="s">
        <v>2</v>
      </c>
      <c r="C11" s="14"/>
      <c r="D11" s="15"/>
      <c r="E11" s="16"/>
      <c r="F11" s="16"/>
      <c r="G11" s="16"/>
      <c r="H11" s="16"/>
      <c r="I11" s="16"/>
      <c r="J11" s="16"/>
      <c r="K11" s="17"/>
      <c r="L11" s="18"/>
      <c r="M11" s="19"/>
      <c r="N11" s="12">
        <v>2012</v>
      </c>
      <c r="O11" s="12">
        <v>2013</v>
      </c>
      <c r="P11" s="12">
        <v>2014</v>
      </c>
      <c r="Q11" s="12">
        <v>2015</v>
      </c>
      <c r="R11" s="12"/>
      <c r="S11" s="1"/>
    </row>
    <row r="12" spans="1:19" ht="15">
      <c r="A12" s="1"/>
      <c r="B12" s="20" t="s">
        <v>3</v>
      </c>
      <c r="C12" s="21" t="s">
        <v>4</v>
      </c>
      <c r="D12" s="15"/>
      <c r="E12" s="22">
        <v>14321</v>
      </c>
      <c r="F12" s="22">
        <v>19662.8</v>
      </c>
      <c r="G12" s="22">
        <v>29259.6</v>
      </c>
      <c r="H12" s="22">
        <v>33073.7</v>
      </c>
      <c r="I12" s="22">
        <v>28559.2</v>
      </c>
      <c r="J12" s="22">
        <v>28501.9</v>
      </c>
      <c r="K12" s="23">
        <v>22709.4</v>
      </c>
      <c r="L12" s="24"/>
      <c r="M12" s="19"/>
      <c r="N12" s="12"/>
      <c r="O12" s="12"/>
      <c r="P12" s="12"/>
      <c r="Q12" s="12"/>
      <c r="R12" s="12"/>
      <c r="S12" s="1"/>
    </row>
    <row r="13" spans="1:19" ht="15">
      <c r="A13" s="1"/>
      <c r="B13" s="20" t="s">
        <v>5</v>
      </c>
      <c r="C13" s="21" t="s">
        <v>4</v>
      </c>
      <c r="D13" s="15"/>
      <c r="E13" s="22">
        <v>450.40000000000083</v>
      </c>
      <c r="F13" s="22">
        <v>1061.3999999999985</v>
      </c>
      <c r="G13" s="22">
        <v>1085.4999999999973</v>
      </c>
      <c r="H13" s="22">
        <v>308.2999999999971</v>
      </c>
      <c r="I13" s="22">
        <v>166.59999999999926</v>
      </c>
      <c r="J13" s="22">
        <v>-1392.9999999999968</v>
      </c>
      <c r="K13" s="23">
        <v>423.40000000000157</v>
      </c>
      <c r="L13" s="24"/>
      <c r="M13" s="25" t="s">
        <v>6</v>
      </c>
      <c r="N13" s="26">
        <f>+H15</f>
        <v>927.8999999999971</v>
      </c>
      <c r="O13" s="26">
        <f>+I15</f>
        <v>39.39999999999925</v>
      </c>
      <c r="P13" s="26">
        <f>+J15</f>
        <v>-1466.3999999999967</v>
      </c>
      <c r="Q13" s="27">
        <v>-263.2999999999985</v>
      </c>
      <c r="R13" s="26"/>
      <c r="S13" s="1"/>
    </row>
    <row r="14" spans="1:19" ht="15">
      <c r="A14" s="1"/>
      <c r="B14" s="20" t="s">
        <v>7</v>
      </c>
      <c r="C14" s="21" t="s">
        <v>4</v>
      </c>
      <c r="D14" s="15"/>
      <c r="E14" s="22">
        <v>1109.600000000001</v>
      </c>
      <c r="F14" s="22">
        <v>721.8999999999986</v>
      </c>
      <c r="G14" s="22">
        <v>551.3999999999972</v>
      </c>
      <c r="H14" s="22">
        <v>366.0999999999971</v>
      </c>
      <c r="I14" s="22">
        <v>-58.70000000000074</v>
      </c>
      <c r="J14" s="22">
        <v>-2123.6999999999966</v>
      </c>
      <c r="K14" s="23">
        <v>-195.29999999999845</v>
      </c>
      <c r="L14" s="24"/>
      <c r="M14" s="25" t="s">
        <v>8</v>
      </c>
      <c r="N14" s="26">
        <f>+H13</f>
        <v>308.2999999999971</v>
      </c>
      <c r="O14" s="26">
        <f>+I13</f>
        <v>166.59999999999926</v>
      </c>
      <c r="P14" s="26">
        <f>+J13</f>
        <v>-1392.9999999999968</v>
      </c>
      <c r="Q14" s="28">
        <v>423.40000000000157</v>
      </c>
      <c r="R14" s="26"/>
      <c r="S14" s="1"/>
    </row>
    <row r="15" spans="1:19" ht="15">
      <c r="A15" s="1"/>
      <c r="B15" s="20" t="s">
        <v>6</v>
      </c>
      <c r="C15" s="29" t="s">
        <v>4</v>
      </c>
      <c r="D15" s="15"/>
      <c r="E15" s="30">
        <v>911.8000000000011</v>
      </c>
      <c r="F15" s="30">
        <v>681.3999999999986</v>
      </c>
      <c r="G15" s="30">
        <v>649.2999999999972</v>
      </c>
      <c r="H15" s="30">
        <v>927.8999999999971</v>
      </c>
      <c r="I15" s="30">
        <v>39.39999999999925</v>
      </c>
      <c r="J15" s="30">
        <v>-1466.3999999999967</v>
      </c>
      <c r="K15" s="31">
        <v>-263.2999999999985</v>
      </c>
      <c r="L15" s="32"/>
      <c r="M15" s="25" t="s">
        <v>9</v>
      </c>
      <c r="N15" s="26">
        <f>+H27</f>
        <v>965.7999999999971</v>
      </c>
      <c r="O15" s="26">
        <f>+I27</f>
        <v>809.0999999999992</v>
      </c>
      <c r="P15" s="26">
        <f>+J27</f>
        <v>-584.0999999999967</v>
      </c>
      <c r="Q15" s="27">
        <v>1137.9000000000015</v>
      </c>
      <c r="R15" s="26"/>
      <c r="S15" s="1"/>
    </row>
    <row r="16" spans="1:19" ht="15">
      <c r="A16" s="1"/>
      <c r="B16" s="20" t="s">
        <v>10</v>
      </c>
      <c r="C16" s="21" t="s">
        <v>11</v>
      </c>
      <c r="D16" s="15"/>
      <c r="E16" s="33">
        <v>7.74806228615321</v>
      </c>
      <c r="F16" s="33">
        <v>3.6713998006387625</v>
      </c>
      <c r="G16" s="33">
        <v>1.8845096993807067</v>
      </c>
      <c r="H16" s="33">
        <v>1.11</v>
      </c>
      <c r="I16" s="34">
        <v>-0.21</v>
      </c>
      <c r="J16" s="35">
        <v>-7.45</v>
      </c>
      <c r="K16" s="36">
        <v>-0.8599963010911713</v>
      </c>
      <c r="L16" s="37"/>
      <c r="M16" s="38"/>
      <c r="N16" s="12"/>
      <c r="O16" s="12"/>
      <c r="P16" s="12"/>
      <c r="Q16" s="12"/>
      <c r="R16" s="12"/>
      <c r="S16" s="1"/>
    </row>
    <row r="17" spans="1:19" ht="15">
      <c r="A17" s="1"/>
      <c r="B17" s="39" t="s">
        <v>12</v>
      </c>
      <c r="C17" s="40" t="s">
        <v>11</v>
      </c>
      <c r="D17" s="15"/>
      <c r="E17" s="41">
        <v>6.366873821660506</v>
      </c>
      <c r="F17" s="41">
        <v>3.4654271009215303</v>
      </c>
      <c r="G17" s="41">
        <v>2.2191007395863145</v>
      </c>
      <c r="H17" s="41">
        <v>2.81</v>
      </c>
      <c r="I17" s="41">
        <v>0.14</v>
      </c>
      <c r="J17" s="41">
        <v>-5.14</v>
      </c>
      <c r="K17" s="42">
        <v>-1.1594317771495437</v>
      </c>
      <c r="L17" s="43"/>
      <c r="M17" s="44"/>
      <c r="N17" s="1"/>
      <c r="O17" s="1"/>
      <c r="P17" s="1"/>
      <c r="Q17" s="1"/>
      <c r="R17" s="1"/>
      <c r="S17" s="1"/>
    </row>
    <row r="18" spans="1:19" ht="15">
      <c r="A18" s="1"/>
      <c r="B18" s="45"/>
      <c r="C18" s="15"/>
      <c r="D18" s="15"/>
      <c r="E18" s="46"/>
      <c r="F18" s="46"/>
      <c r="G18" s="46"/>
      <c r="H18" s="47"/>
      <c r="I18" s="47"/>
      <c r="J18" s="47"/>
      <c r="K18" s="47"/>
      <c r="L18" s="43"/>
      <c r="M18" s="48"/>
      <c r="N18" s="1"/>
      <c r="O18" s="1"/>
      <c r="P18" s="1"/>
      <c r="Q18" s="1"/>
      <c r="R18" s="1"/>
      <c r="S18" s="1"/>
    </row>
    <row r="19" spans="1:19" ht="15">
      <c r="A19" s="1"/>
      <c r="B19" s="13" t="s">
        <v>13</v>
      </c>
      <c r="C19" s="14"/>
      <c r="D19" s="15"/>
      <c r="E19" s="49"/>
      <c r="F19" s="49"/>
      <c r="G19" s="49"/>
      <c r="H19" s="49"/>
      <c r="I19" s="49"/>
      <c r="J19" s="49"/>
      <c r="K19" s="50"/>
      <c r="L19" s="46"/>
      <c r="M19" s="44"/>
      <c r="N19" s="1"/>
      <c r="O19" s="1"/>
      <c r="P19" s="1"/>
      <c r="Q19" s="1"/>
      <c r="R19" s="1"/>
      <c r="S19" s="1"/>
    </row>
    <row r="20" spans="1:19" ht="15">
      <c r="A20" s="1"/>
      <c r="B20" s="51" t="s">
        <v>6</v>
      </c>
      <c r="C20" s="29" t="s">
        <v>4</v>
      </c>
      <c r="D20" s="15"/>
      <c r="E20" s="30">
        <v>911.8000000000011</v>
      </c>
      <c r="F20" s="30">
        <v>681.3999999999986</v>
      </c>
      <c r="G20" s="30">
        <v>649.2999999999972</v>
      </c>
      <c r="H20" s="30">
        <v>927.9</v>
      </c>
      <c r="I20" s="30">
        <v>39.39999999999853</v>
      </c>
      <c r="J20" s="30">
        <v>-1466.3999999999967</v>
      </c>
      <c r="K20" s="31">
        <v>-263.2999999999985</v>
      </c>
      <c r="L20" s="52"/>
      <c r="M20" s="48"/>
      <c r="N20" s="1"/>
      <c r="O20" s="1"/>
      <c r="P20" s="1"/>
      <c r="Q20" s="1"/>
      <c r="R20" s="1"/>
      <c r="S20" s="1"/>
    </row>
    <row r="21" spans="1:19" ht="15">
      <c r="A21" s="1"/>
      <c r="B21" s="51" t="s">
        <v>14</v>
      </c>
      <c r="C21" s="29" t="s">
        <v>4</v>
      </c>
      <c r="D21" s="15"/>
      <c r="E21" s="53">
        <v>197.8</v>
      </c>
      <c r="F21" s="53">
        <v>40.5</v>
      </c>
      <c r="G21" s="53">
        <v>-97.9</v>
      </c>
      <c r="H21" s="53">
        <v>-561.8</v>
      </c>
      <c r="I21" s="53">
        <v>-98.1</v>
      </c>
      <c r="J21" s="53">
        <v>-657.3</v>
      </c>
      <c r="K21" s="54">
        <v>66.2</v>
      </c>
      <c r="L21" s="55"/>
      <c r="M21" s="25"/>
      <c r="N21" s="19">
        <v>2012</v>
      </c>
      <c r="O21" s="19">
        <v>2013</v>
      </c>
      <c r="P21" s="19">
        <v>2014</v>
      </c>
      <c r="Q21" s="19">
        <v>2015</v>
      </c>
      <c r="R21" s="56"/>
      <c r="S21" s="1"/>
    </row>
    <row r="22" spans="1:19" ht="15">
      <c r="A22" s="1"/>
      <c r="B22" s="51" t="s">
        <v>15</v>
      </c>
      <c r="C22" s="29" t="s">
        <v>4</v>
      </c>
      <c r="D22" s="15"/>
      <c r="E22" s="53">
        <v>-954.9</v>
      </c>
      <c r="F22" s="53">
        <v>-23.4</v>
      </c>
      <c r="G22" s="53">
        <v>-22.3</v>
      </c>
      <c r="H22" s="53">
        <v>-302</v>
      </c>
      <c r="I22" s="53">
        <v>-135.2</v>
      </c>
      <c r="J22" s="53">
        <v>-21.7</v>
      </c>
      <c r="K22" s="54">
        <v>100.59999999999998</v>
      </c>
      <c r="L22" s="46"/>
      <c r="M22" s="25" t="s">
        <v>12</v>
      </c>
      <c r="N22" s="57">
        <f>+H17</f>
        <v>2.81</v>
      </c>
      <c r="O22" s="57">
        <f>+I17</f>
        <v>0.14</v>
      </c>
      <c r="P22" s="58">
        <f>+J17</f>
        <v>-5.14</v>
      </c>
      <c r="Q22" s="59">
        <v>-1.1594317771495437</v>
      </c>
      <c r="R22" s="60"/>
      <c r="S22" s="1"/>
    </row>
    <row r="23" spans="1:19" ht="15">
      <c r="A23" s="1"/>
      <c r="B23" s="51" t="s">
        <v>16</v>
      </c>
      <c r="C23" s="29" t="s">
        <v>4</v>
      </c>
      <c r="D23" s="15"/>
      <c r="E23" s="53">
        <v>303.9</v>
      </c>
      <c r="F23" s="53">
        <v>381.5</v>
      </c>
      <c r="G23" s="53">
        <v>559.3</v>
      </c>
      <c r="H23" s="53">
        <v>248.4</v>
      </c>
      <c r="I23" s="53">
        <v>342.3</v>
      </c>
      <c r="J23" s="53">
        <v>728</v>
      </c>
      <c r="K23" s="54">
        <v>-688.2</v>
      </c>
      <c r="L23" s="46"/>
      <c r="M23" s="25" t="s">
        <v>17</v>
      </c>
      <c r="N23" s="57">
        <f aca="true" t="shared" si="0" ref="N23:P24">+H28</f>
        <v>0.93</v>
      </c>
      <c r="O23" s="57">
        <f t="shared" si="0"/>
        <v>0.58</v>
      </c>
      <c r="P23" s="58">
        <f t="shared" si="0"/>
        <v>-4.89</v>
      </c>
      <c r="Q23" s="59">
        <v>1.8644261847516954</v>
      </c>
      <c r="R23" s="60"/>
      <c r="S23" s="1"/>
    </row>
    <row r="24" spans="1:19" ht="15">
      <c r="A24" s="1"/>
      <c r="B24" s="51" t="s">
        <v>18</v>
      </c>
      <c r="C24" s="29" t="s">
        <v>4</v>
      </c>
      <c r="D24" s="15"/>
      <c r="E24" s="53">
        <v>-8.2</v>
      </c>
      <c r="F24" s="53">
        <v>-18.6</v>
      </c>
      <c r="G24" s="53">
        <v>-2.9</v>
      </c>
      <c r="H24" s="53">
        <v>-4.1</v>
      </c>
      <c r="I24" s="53">
        <v>18.2</v>
      </c>
      <c r="J24" s="53">
        <v>24.4</v>
      </c>
      <c r="K24" s="54">
        <v>-31.1</v>
      </c>
      <c r="L24" s="46"/>
      <c r="M24" s="25" t="s">
        <v>19</v>
      </c>
      <c r="N24" s="57">
        <f t="shared" si="0"/>
        <v>2.92</v>
      </c>
      <c r="O24" s="57">
        <f t="shared" si="0"/>
        <v>2.83</v>
      </c>
      <c r="P24" s="58">
        <f t="shared" si="0"/>
        <v>-2.05</v>
      </c>
      <c r="Q24" s="59">
        <v>5.01070041480621</v>
      </c>
      <c r="R24" s="60"/>
      <c r="S24" s="1"/>
    </row>
    <row r="25" spans="1:19" ht="15">
      <c r="A25" s="1"/>
      <c r="B25" s="51" t="s">
        <v>8</v>
      </c>
      <c r="C25" s="29" t="s">
        <v>4</v>
      </c>
      <c r="D25" s="15"/>
      <c r="E25" s="22">
        <v>450.40000000000083</v>
      </c>
      <c r="F25" s="22">
        <v>1061.3999999999985</v>
      </c>
      <c r="G25" s="22">
        <v>1085.4999999999973</v>
      </c>
      <c r="H25" s="22">
        <v>308.2999999999971</v>
      </c>
      <c r="I25" s="22">
        <v>166.59999999999926</v>
      </c>
      <c r="J25" s="22">
        <v>-1392.9999999999968</v>
      </c>
      <c r="K25" s="23">
        <v>423.40000000000157</v>
      </c>
      <c r="L25" s="46"/>
      <c r="M25" s="25"/>
      <c r="N25" s="19"/>
      <c r="O25" s="19"/>
      <c r="P25" s="19"/>
      <c r="Q25" s="19"/>
      <c r="R25" s="56"/>
      <c r="S25" s="1"/>
    </row>
    <row r="26" spans="1:19" ht="15">
      <c r="A26" s="1"/>
      <c r="B26" s="51" t="s">
        <v>20</v>
      </c>
      <c r="C26" s="29" t="s">
        <v>4</v>
      </c>
      <c r="D26" s="15"/>
      <c r="E26" s="53">
        <v>284.8</v>
      </c>
      <c r="F26" s="53">
        <v>389.90000000000003</v>
      </c>
      <c r="G26" s="53">
        <v>608.6</v>
      </c>
      <c r="H26" s="53">
        <v>657.5</v>
      </c>
      <c r="I26" s="53">
        <v>642.5</v>
      </c>
      <c r="J26" s="53">
        <v>808.9000000000001</v>
      </c>
      <c r="K26" s="54">
        <v>714.5</v>
      </c>
      <c r="L26" s="61"/>
      <c r="M26" s="62"/>
      <c r="N26" s="56"/>
      <c r="O26" s="56"/>
      <c r="P26" s="56"/>
      <c r="Q26" s="56"/>
      <c r="R26" s="56"/>
      <c r="S26" s="1"/>
    </row>
    <row r="27" spans="1:19" ht="15">
      <c r="A27" s="1"/>
      <c r="B27" s="51" t="s">
        <v>9</v>
      </c>
      <c r="C27" s="29" t="s">
        <v>4</v>
      </c>
      <c r="D27" s="15"/>
      <c r="E27" s="53">
        <v>735.2000000000008</v>
      </c>
      <c r="F27" s="53">
        <v>1451.2999999999986</v>
      </c>
      <c r="G27" s="53">
        <v>1694.0999999999972</v>
      </c>
      <c r="H27" s="53">
        <v>965.7999999999971</v>
      </c>
      <c r="I27" s="53">
        <v>809.0999999999992</v>
      </c>
      <c r="J27" s="53">
        <v>-584.0999999999967</v>
      </c>
      <c r="K27" s="54">
        <v>1137.9000000000015</v>
      </c>
      <c r="L27" s="46"/>
      <c r="M27" s="63"/>
      <c r="N27" s="56"/>
      <c r="O27" s="56"/>
      <c r="P27" s="56"/>
      <c r="Q27" s="56"/>
      <c r="R27" s="56"/>
      <c r="S27" s="1"/>
    </row>
    <row r="28" spans="1:19" ht="15">
      <c r="A28" s="1"/>
      <c r="B28" s="51" t="s">
        <v>21</v>
      </c>
      <c r="C28" s="29" t="s">
        <v>11</v>
      </c>
      <c r="D28" s="15"/>
      <c r="E28" s="64">
        <v>3.1450317715243403</v>
      </c>
      <c r="F28" s="64">
        <v>5.398010456293094</v>
      </c>
      <c r="G28" s="64">
        <v>3.7098935050376536</v>
      </c>
      <c r="H28" s="64">
        <v>0.93</v>
      </c>
      <c r="I28" s="64">
        <v>0.58</v>
      </c>
      <c r="J28" s="64">
        <v>-4.89</v>
      </c>
      <c r="K28" s="65">
        <v>1.8644261847516954</v>
      </c>
      <c r="L28" s="46"/>
      <c r="M28" s="62"/>
      <c r="N28" s="56"/>
      <c r="O28" s="56"/>
      <c r="P28" s="56"/>
      <c r="Q28" s="56"/>
      <c r="R28" s="56"/>
      <c r="S28" s="1"/>
    </row>
    <row r="29" spans="1:19" ht="15">
      <c r="A29" s="1"/>
      <c r="B29" s="39" t="s">
        <v>22</v>
      </c>
      <c r="C29" s="40" t="s">
        <v>11</v>
      </c>
      <c r="D29" s="15"/>
      <c r="E29" s="41">
        <v>5.13</v>
      </c>
      <c r="F29" s="41">
        <v>7.38</v>
      </c>
      <c r="G29" s="41">
        <v>5.789</v>
      </c>
      <c r="H29" s="41">
        <v>2.92</v>
      </c>
      <c r="I29" s="41">
        <v>2.83</v>
      </c>
      <c r="J29" s="41">
        <v>-2.05</v>
      </c>
      <c r="K29" s="42">
        <v>5.01070041480621</v>
      </c>
      <c r="L29" s="46"/>
      <c r="M29" s="62"/>
      <c r="N29" s="56"/>
      <c r="O29" s="56"/>
      <c r="P29" s="56"/>
      <c r="Q29" s="56"/>
      <c r="R29" s="56"/>
      <c r="S29" s="1"/>
    </row>
    <row r="30" spans="1:19" ht="15">
      <c r="A30" s="1"/>
      <c r="B30" s="10"/>
      <c r="C30" s="1"/>
      <c r="E30" s="66"/>
      <c r="F30" s="66"/>
      <c r="G30" s="66"/>
      <c r="H30" s="66"/>
      <c r="I30" s="66"/>
      <c r="J30" s="66"/>
      <c r="K30" s="66"/>
      <c r="L30" s="46"/>
      <c r="M30" s="67"/>
      <c r="N30" s="56"/>
      <c r="O30" s="56"/>
      <c r="P30" s="56"/>
      <c r="Q30" s="56"/>
      <c r="R30" s="56"/>
      <c r="S30" s="1"/>
    </row>
    <row r="31" spans="1:19" ht="15">
      <c r="A31" s="1"/>
      <c r="B31" s="13" t="s">
        <v>23</v>
      </c>
      <c r="C31" s="14"/>
      <c r="D31" s="15"/>
      <c r="E31" s="16"/>
      <c r="F31" s="16"/>
      <c r="G31" s="16"/>
      <c r="H31" s="16"/>
      <c r="I31" s="16"/>
      <c r="J31" s="68"/>
      <c r="K31" s="17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51" t="s">
        <v>24</v>
      </c>
      <c r="C32" s="21" t="s">
        <v>4</v>
      </c>
      <c r="D32" s="15"/>
      <c r="E32" s="22">
        <v>6846.2</v>
      </c>
      <c r="F32" s="22">
        <v>7513.5</v>
      </c>
      <c r="G32" s="22">
        <v>7782.4</v>
      </c>
      <c r="H32" s="22">
        <v>9066.4</v>
      </c>
      <c r="I32" s="22">
        <v>9189.599999999999</v>
      </c>
      <c r="J32" s="22">
        <v>8258.5</v>
      </c>
      <c r="K32" s="23">
        <v>7712.200000000001</v>
      </c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20" t="s">
        <v>6</v>
      </c>
      <c r="C33" s="21" t="s">
        <v>4</v>
      </c>
      <c r="D33" s="15"/>
      <c r="E33" s="22">
        <v>911.8000000000011</v>
      </c>
      <c r="F33" s="22">
        <v>681.3999999999986</v>
      </c>
      <c r="G33" s="22">
        <v>649.2999999999972</v>
      </c>
      <c r="H33" s="22">
        <v>927.9</v>
      </c>
      <c r="I33" s="22">
        <v>39.39999999999853</v>
      </c>
      <c r="J33" s="22">
        <v>-1466.3999999999967</v>
      </c>
      <c r="K33" s="23">
        <v>-263.2999999999985</v>
      </c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39" t="s">
        <v>23</v>
      </c>
      <c r="C34" s="40" t="s">
        <v>11</v>
      </c>
      <c r="D34" s="15"/>
      <c r="E34" s="41">
        <v>13.32</v>
      </c>
      <c r="F34" s="41">
        <v>9.06</v>
      </c>
      <c r="G34" s="41">
        <v>8.34</v>
      </c>
      <c r="H34" s="41">
        <v>10.23</v>
      </c>
      <c r="I34" s="41">
        <v>0.43</v>
      </c>
      <c r="J34" s="41">
        <v>-17.76</v>
      </c>
      <c r="K34" s="69">
        <v>-3.414071211846146</v>
      </c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10"/>
      <c r="C35" s="70"/>
      <c r="D35" s="15"/>
      <c r="E35" s="71"/>
      <c r="F35" s="71"/>
      <c r="G35" s="71"/>
      <c r="H35" s="71"/>
      <c r="I35" s="71"/>
      <c r="J35" s="72"/>
      <c r="K35" s="72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13" t="s">
        <v>25</v>
      </c>
      <c r="C36" s="14"/>
      <c r="D36" s="15"/>
      <c r="E36" s="49"/>
      <c r="F36" s="49"/>
      <c r="G36" s="49"/>
      <c r="H36" s="49"/>
      <c r="I36" s="49"/>
      <c r="J36" s="73"/>
      <c r="K36" s="50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20" t="s">
        <v>26</v>
      </c>
      <c r="C37" s="21" t="s">
        <v>4</v>
      </c>
      <c r="D37" s="15"/>
      <c r="E37" s="53">
        <v>15216</v>
      </c>
      <c r="F37" s="53">
        <v>17727.4</v>
      </c>
      <c r="G37" s="53">
        <v>20396.600000000002</v>
      </c>
      <c r="H37" s="53">
        <v>20005.000000000004</v>
      </c>
      <c r="I37" s="53">
        <v>20284.8</v>
      </c>
      <c r="J37" s="53">
        <v>18947.300000000003</v>
      </c>
      <c r="K37" s="54">
        <v>19169.300000000003</v>
      </c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20" t="s">
        <v>6</v>
      </c>
      <c r="C38" s="21" t="s">
        <v>4</v>
      </c>
      <c r="D38" s="15"/>
      <c r="E38" s="22">
        <v>911.8000000000011</v>
      </c>
      <c r="F38" s="22">
        <v>681.3999999999986</v>
      </c>
      <c r="G38" s="22">
        <v>649.2999999999972</v>
      </c>
      <c r="H38" s="22">
        <v>927.9</v>
      </c>
      <c r="I38" s="22">
        <v>39.39999999999853</v>
      </c>
      <c r="J38" s="22">
        <v>-1466.3999999999967</v>
      </c>
      <c r="K38" s="23">
        <v>-263.2999999999985</v>
      </c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39" t="s">
        <v>25</v>
      </c>
      <c r="C39" s="40" t="s">
        <v>11</v>
      </c>
      <c r="D39" s="15"/>
      <c r="E39" s="41">
        <v>5.99</v>
      </c>
      <c r="F39" s="41">
        <v>3.84</v>
      </c>
      <c r="G39" s="41">
        <v>3.18</v>
      </c>
      <c r="H39" s="41">
        <v>4.64</v>
      </c>
      <c r="I39" s="41">
        <v>0.19</v>
      </c>
      <c r="J39" s="41">
        <v>-7.74</v>
      </c>
      <c r="K39" s="69">
        <v>-1.373550416551457</v>
      </c>
      <c r="L39" s="56"/>
      <c r="M39" s="56"/>
      <c r="N39" s="56"/>
      <c r="O39" s="56"/>
      <c r="P39" s="56"/>
      <c r="Q39" s="56"/>
      <c r="R39" s="1"/>
      <c r="S39" s="1"/>
    </row>
    <row r="40" spans="2:19" ht="15">
      <c r="B40" s="10"/>
      <c r="C40" s="70"/>
      <c r="D40" s="15"/>
      <c r="E40" s="71"/>
      <c r="F40" s="71"/>
      <c r="G40" s="71"/>
      <c r="H40" s="71"/>
      <c r="I40" s="71"/>
      <c r="J40" s="72"/>
      <c r="K40" s="72"/>
      <c r="L40" s="56"/>
      <c r="M40" s="56"/>
      <c r="N40" s="56"/>
      <c r="O40" s="56"/>
      <c r="P40" s="56"/>
      <c r="Q40" s="56"/>
      <c r="R40" s="1"/>
      <c r="S40" s="1"/>
    </row>
    <row r="41" spans="1:19" ht="15">
      <c r="A41" s="1"/>
      <c r="B41" s="13" t="s">
        <v>27</v>
      </c>
      <c r="C41" s="14"/>
      <c r="D41" s="15"/>
      <c r="E41" s="49"/>
      <c r="F41" s="49"/>
      <c r="G41" s="49"/>
      <c r="H41" s="49"/>
      <c r="I41" s="49"/>
      <c r="J41" s="73"/>
      <c r="K41" s="50"/>
      <c r="L41" s="56"/>
      <c r="M41" s="12"/>
      <c r="N41" s="12"/>
      <c r="O41" s="12"/>
      <c r="P41" s="12"/>
      <c r="Q41" s="12"/>
      <c r="R41" s="12"/>
      <c r="S41" s="1"/>
    </row>
    <row r="42" spans="1:19" ht="15">
      <c r="A42" s="1"/>
      <c r="B42" s="20" t="s">
        <v>5</v>
      </c>
      <c r="C42" s="21" t="s">
        <v>28</v>
      </c>
      <c r="D42" s="15"/>
      <c r="E42" s="22">
        <v>450.40000000000083</v>
      </c>
      <c r="F42" s="22">
        <v>1061.3999999999985</v>
      </c>
      <c r="G42" s="22">
        <v>1085.4999999999973</v>
      </c>
      <c r="H42" s="22">
        <v>308.2999999999971</v>
      </c>
      <c r="I42" s="22">
        <v>166.59999999999926</v>
      </c>
      <c r="J42" s="22">
        <v>-1392.9999999999968</v>
      </c>
      <c r="K42" s="23">
        <v>423.40000000000157</v>
      </c>
      <c r="L42" s="56"/>
      <c r="M42" s="12"/>
      <c r="N42" s="12">
        <v>2012</v>
      </c>
      <c r="O42" s="12">
        <v>2013</v>
      </c>
      <c r="P42" s="12">
        <v>2014</v>
      </c>
      <c r="Q42" s="12">
        <v>2015</v>
      </c>
      <c r="R42" s="12"/>
      <c r="S42" s="12"/>
    </row>
    <row r="43" spans="1:19" ht="15">
      <c r="A43" s="1"/>
      <c r="B43" s="20" t="s">
        <v>29</v>
      </c>
      <c r="C43" s="21" t="s">
        <v>11</v>
      </c>
      <c r="D43" s="15"/>
      <c r="E43" s="22">
        <v>19</v>
      </c>
      <c r="F43" s="22">
        <v>19</v>
      </c>
      <c r="G43" s="22">
        <v>19</v>
      </c>
      <c r="H43" s="22">
        <v>19</v>
      </c>
      <c r="I43" s="22">
        <v>19</v>
      </c>
      <c r="J43" s="22">
        <v>19</v>
      </c>
      <c r="K43" s="23">
        <v>19</v>
      </c>
      <c r="L43" s="56"/>
      <c r="M43" s="12" t="s">
        <v>30</v>
      </c>
      <c r="N43" s="74">
        <f>+H34</f>
        <v>10.23</v>
      </c>
      <c r="O43" s="74">
        <f>+I34</f>
        <v>0.43</v>
      </c>
      <c r="P43" s="75">
        <f>+J34</f>
        <v>-17.76</v>
      </c>
      <c r="Q43" s="59">
        <v>-3.414071211846146</v>
      </c>
      <c r="R43" s="74"/>
      <c r="S43" s="12"/>
    </row>
    <row r="44" spans="1:19" ht="15">
      <c r="A44" s="1"/>
      <c r="B44" s="51" t="s">
        <v>24</v>
      </c>
      <c r="C44" s="21" t="s">
        <v>28</v>
      </c>
      <c r="D44" s="15"/>
      <c r="E44" s="22">
        <v>6846.2</v>
      </c>
      <c r="F44" s="22">
        <v>7513.5</v>
      </c>
      <c r="G44" s="22">
        <v>7782.4</v>
      </c>
      <c r="H44" s="22">
        <v>9066.4</v>
      </c>
      <c r="I44" s="22">
        <v>9189.599999999999</v>
      </c>
      <c r="J44" s="22">
        <v>8258.5</v>
      </c>
      <c r="K44" s="23">
        <v>7878.700000000001</v>
      </c>
      <c r="L44" s="56"/>
      <c r="M44" s="12" t="s">
        <v>31</v>
      </c>
      <c r="N44" s="74">
        <f>+H39</f>
        <v>4.64</v>
      </c>
      <c r="O44" s="74">
        <f>+I39</f>
        <v>0.19</v>
      </c>
      <c r="P44" s="75">
        <f>+J39</f>
        <v>-7.74</v>
      </c>
      <c r="Q44" s="59">
        <v>-1.373550416551457</v>
      </c>
      <c r="R44" s="74"/>
      <c r="S44" s="12"/>
    </row>
    <row r="45" spans="1:19" ht="15">
      <c r="A45" s="1"/>
      <c r="B45" s="20" t="s">
        <v>32</v>
      </c>
      <c r="C45" s="21" t="s">
        <v>28</v>
      </c>
      <c r="D45" s="15"/>
      <c r="E45" s="22">
        <v>5346.1</v>
      </c>
      <c r="F45" s="22">
        <v>5944.2</v>
      </c>
      <c r="G45" s="22">
        <v>7205</v>
      </c>
      <c r="H45" s="22">
        <v>6290.6</v>
      </c>
      <c r="I45" s="22">
        <v>5715.599999999999</v>
      </c>
      <c r="J45" s="22">
        <v>6315.500000000001</v>
      </c>
      <c r="K45" s="23">
        <v>6139.6</v>
      </c>
      <c r="L45" s="56"/>
      <c r="M45" s="12" t="s">
        <v>33</v>
      </c>
      <c r="N45" s="74">
        <f>+H46</f>
        <v>1.63</v>
      </c>
      <c r="O45" s="74">
        <f>+I46</f>
        <v>0.91</v>
      </c>
      <c r="P45" s="75">
        <f>+J46</f>
        <v>-7.74</v>
      </c>
      <c r="Q45" s="59">
        <v>2.4758803909961253</v>
      </c>
      <c r="R45" s="74"/>
      <c r="S45" s="12"/>
    </row>
    <row r="46" spans="1:19" ht="15">
      <c r="A46" s="1"/>
      <c r="B46" s="39" t="s">
        <v>33</v>
      </c>
      <c r="C46" s="40" t="s">
        <v>11</v>
      </c>
      <c r="D46" s="15"/>
      <c r="E46" s="41">
        <v>2.99</v>
      </c>
      <c r="F46" s="41">
        <v>6.39</v>
      </c>
      <c r="G46" s="41">
        <v>5.87</v>
      </c>
      <c r="H46" s="41">
        <v>1.63</v>
      </c>
      <c r="I46" s="41">
        <v>0.91</v>
      </c>
      <c r="J46" s="41">
        <v>-7.74</v>
      </c>
      <c r="K46" s="69">
        <v>2.4758803909961253</v>
      </c>
      <c r="L46" s="56"/>
      <c r="M46" s="12"/>
      <c r="N46" s="12"/>
      <c r="O46" s="12"/>
      <c r="P46" s="12"/>
      <c r="Q46" s="12"/>
      <c r="R46" s="12"/>
      <c r="S46" s="1"/>
    </row>
    <row r="47" spans="1:19" ht="15">
      <c r="A47" s="1"/>
      <c r="B47" s="10"/>
      <c r="C47" s="1"/>
      <c r="I47" s="1"/>
      <c r="J47" s="1"/>
      <c r="K47" s="1"/>
      <c r="L47" s="56"/>
      <c r="M47" s="56"/>
      <c r="N47" s="56"/>
      <c r="O47" s="56"/>
      <c r="P47" s="56"/>
      <c r="Q47" s="56"/>
      <c r="R47" s="1"/>
      <c r="S47" s="1"/>
    </row>
    <row r="48" spans="1:19" ht="15">
      <c r="A48" s="1"/>
      <c r="B48" s="76" t="s">
        <v>34</v>
      </c>
      <c r="C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"/>
      <c r="B49" s="76" t="s">
        <v>35</v>
      </c>
      <c r="C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"/>
      <c r="B50" s="76" t="s">
        <v>36</v>
      </c>
      <c r="C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76" t="s">
        <v>37</v>
      </c>
      <c r="C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"/>
      <c r="B52" s="76" t="s">
        <v>38</v>
      </c>
      <c r="C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76" t="s">
        <v>39</v>
      </c>
      <c r="C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77" t="s">
        <v>40</v>
      </c>
      <c r="C54" s="77"/>
      <c r="D54" s="77"/>
      <c r="E54" s="77"/>
      <c r="F54" s="77"/>
      <c r="G54" s="77"/>
      <c r="H54" s="77"/>
      <c r="I54" s="77"/>
      <c r="J54" s="78"/>
      <c r="K54" s="78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77"/>
      <c r="C55" s="77"/>
      <c r="D55" s="77"/>
      <c r="E55" s="77"/>
      <c r="F55" s="77"/>
      <c r="G55" s="77"/>
      <c r="H55" s="77"/>
      <c r="I55" s="77"/>
      <c r="J55" s="78"/>
      <c r="K55" s="78"/>
      <c r="L55" s="1"/>
      <c r="M55" s="1"/>
      <c r="N55" s="1"/>
      <c r="O55" s="1"/>
      <c r="P55" s="1"/>
      <c r="Q55" s="1"/>
      <c r="R55" s="1"/>
      <c r="S55" s="1"/>
    </row>
    <row r="56" spans="1:19" ht="15">
      <c r="A56" s="1"/>
      <c r="B56" s="1"/>
      <c r="C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"/>
      <c r="B57" s="1"/>
      <c r="C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"/>
      <c r="B58" s="1"/>
      <c r="C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"/>
      <c r="B59" s="1"/>
      <c r="C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1">
    <mergeCell ref="B54:I55"/>
  </mergeCells>
  <hyperlinks>
    <hyperlink ref="B4" location="Content!A1" display="Content"/>
  </hyperlinks>
  <printOptions/>
  <pageMargins left="0.75" right="0.75" top="1" bottom="1" header="0.3" footer="0.3"/>
  <pageSetup horizontalDpi="600" verticalDpi="600" orientation="portrait" paperSize="9" scale="32"/>
  <drawing r:id="rId3"/>
  <legacyDrawing r:id="rId2"/>
  <oleObjects>
    <oleObject progId="Word.Picture.8" shapeId="17778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2016-09-05T20:07:16Z</dcterms:created>
  <dcterms:modified xsi:type="dcterms:W3CDTF">2016-09-05T20:07:22Z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